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<sst xmlns="http://schemas.openxmlformats.org/spreadsheetml/2006/main" count="226" uniqueCount="159">
  <si>
    <t>Red.</t>
  </si>
  <si>
    <t>Procijenjena</t>
  </si>
  <si>
    <t>broj</t>
  </si>
  <si>
    <t>Predmet nabave</t>
  </si>
  <si>
    <t>1.</t>
  </si>
  <si>
    <t>2.</t>
  </si>
  <si>
    <t>Ukupno:</t>
  </si>
  <si>
    <t xml:space="preserve">PLIN </t>
  </si>
  <si>
    <t>PREMIJE OSIGURANJA</t>
  </si>
  <si>
    <t>Električna energija</t>
  </si>
  <si>
    <t>vrij.nab.bez PDV</t>
  </si>
  <si>
    <t>vrij.nab.sa PDV</t>
  </si>
  <si>
    <t>Uredski materijal</t>
  </si>
  <si>
    <t>Pozicija</t>
  </si>
  <si>
    <t>plana</t>
  </si>
  <si>
    <t>1.1.</t>
  </si>
  <si>
    <t>Postupak i</t>
  </si>
  <si>
    <t>način nabave</t>
  </si>
  <si>
    <t>Izvor</t>
  </si>
  <si>
    <t>financiranja</t>
  </si>
  <si>
    <t>bagatelna nabava</t>
  </si>
  <si>
    <t>Proračun županije</t>
  </si>
  <si>
    <t>MATERIJALNI RASHODI</t>
  </si>
  <si>
    <t>UREDSKI MATERIJAL I OSTALI MATERIJALNI RASHODI</t>
  </si>
  <si>
    <t>Motorni benzin (za košnju)</t>
  </si>
  <si>
    <t>3.</t>
  </si>
  <si>
    <t>Proračun županije stvarni trošak</t>
  </si>
  <si>
    <t>4.</t>
  </si>
  <si>
    <t>MATERIJAL I DIJELOVI ZA TEK.I INVESTICIJSKO ODRŽAVANJE</t>
  </si>
  <si>
    <t>5.</t>
  </si>
  <si>
    <t>1.2.</t>
  </si>
  <si>
    <t>3.1.</t>
  </si>
  <si>
    <t>3.2.</t>
  </si>
  <si>
    <t>6.</t>
  </si>
  <si>
    <t>5.1.</t>
  </si>
  <si>
    <t>5.2.</t>
  </si>
  <si>
    <t>5.3.</t>
  </si>
  <si>
    <t>7.</t>
  </si>
  <si>
    <t>KOMUNALNE USLUGE</t>
  </si>
  <si>
    <t>Opskrba vodom</t>
  </si>
  <si>
    <t>Iznošenje i odvoz smeća</t>
  </si>
  <si>
    <t>Deratizacija i dezinsekcija</t>
  </si>
  <si>
    <t>7.1.</t>
  </si>
  <si>
    <t>7.2.</t>
  </si>
  <si>
    <t>7.3.</t>
  </si>
  <si>
    <t>8.</t>
  </si>
  <si>
    <t>ZDRAVSTVENE I VETERINARSKE USLUGE</t>
  </si>
  <si>
    <t>9.</t>
  </si>
  <si>
    <t>INTELEKTUALNE I OSOBNE USLUGE</t>
  </si>
  <si>
    <t>10.</t>
  </si>
  <si>
    <t>RAČUNALNE USLUGE</t>
  </si>
  <si>
    <t>8.1.</t>
  </si>
  <si>
    <t>8.2.</t>
  </si>
  <si>
    <t>9.1.</t>
  </si>
  <si>
    <t>11.</t>
  </si>
  <si>
    <t>12.</t>
  </si>
  <si>
    <t>ČLANARINA</t>
  </si>
  <si>
    <t>12.1.</t>
  </si>
  <si>
    <t>13.</t>
  </si>
  <si>
    <t>OSTALI FINANCIJSKI RASHODI</t>
  </si>
  <si>
    <t>BANKARSKE USLUGE I USLUGE PLATNOG PROMETA</t>
  </si>
  <si>
    <t>Usluge platnog prometa</t>
  </si>
  <si>
    <t>13.1.</t>
  </si>
  <si>
    <t>FINANCIJSKI RASHODI</t>
  </si>
  <si>
    <t>OPREMA</t>
  </si>
  <si>
    <t xml:space="preserve">OSNOVNA ŠKOLA LIPOVAC </t>
  </si>
  <si>
    <t>NAKNADE TROŠKOVA ZAPOSLENIMA</t>
  </si>
  <si>
    <t>SLUŽBENA PUTOVANJA</t>
  </si>
  <si>
    <t>Naknade za smještaj na službenom putu u zemlji</t>
  </si>
  <si>
    <t>Naknade za prijevoz na službenom putu u zemlji</t>
  </si>
  <si>
    <t>NAKNADE ZA PRIJEVOZ, ZA RAD NA TERENU I ODVOJENI ŽIVOT</t>
  </si>
  <si>
    <t>STRUČNO USAVRŠAVANJE ZAPOSLENIKA</t>
  </si>
  <si>
    <t>Seminari, savjetovanja i simpoziji</t>
  </si>
  <si>
    <t>Tečajevi i stručni ispiti</t>
  </si>
  <si>
    <t>OSTALE NAKNADE TROŠKOVA ZAPOSLENIMA</t>
  </si>
  <si>
    <t xml:space="preserve">                                             RASHODI ZA MATERIJAL I ENERGIJU</t>
  </si>
  <si>
    <t>Literatura(publikacije,časopisi,glasila,knjige i ostalo)</t>
  </si>
  <si>
    <t>Materijal i sredstva za čišćenje i održavanje</t>
  </si>
  <si>
    <t>5.4.</t>
  </si>
  <si>
    <t>Materijal za higijenske potrebe i njegu</t>
  </si>
  <si>
    <t>5.5.</t>
  </si>
  <si>
    <t>Ostali materijal za potrebe redovnog poslovanja</t>
  </si>
  <si>
    <t xml:space="preserve">                                                                MATERIOJAL I SIROVINE</t>
  </si>
  <si>
    <t xml:space="preserve">                                                                                       ENERGIJA</t>
  </si>
  <si>
    <t>Materijal i dijelovi za tek. I invest.održ.građevinskih obj.</t>
  </si>
  <si>
    <t>Materijali i dijelovi za tek.i invest.održ.postrojenja i opr.</t>
  </si>
  <si>
    <t>SITNI INVENTAR I AUTO GUME</t>
  </si>
  <si>
    <t>VOJNA OPREMA</t>
  </si>
  <si>
    <t xml:space="preserve">                         SLUŽBENA,RADNA I ZAŠTITNA ODJEĆA I OBUĆA</t>
  </si>
  <si>
    <t xml:space="preserve">Sitni inventar </t>
  </si>
  <si>
    <t>RASHODI ZA USLUGE</t>
  </si>
  <si>
    <t>USLUGE TELEFONA,POŠTE I PRIJEVOZA</t>
  </si>
  <si>
    <t>Usluge telefona,telefaksa</t>
  </si>
  <si>
    <t>12.2.</t>
  </si>
  <si>
    <t xml:space="preserve">                                                                           Usluge interneta</t>
  </si>
  <si>
    <t>12.3.</t>
  </si>
  <si>
    <t xml:space="preserve">                                                                                         Poštarina</t>
  </si>
  <si>
    <t>USLUGE TEKUĆEG I INVESTICIJSKOG ODRŽAVANJA</t>
  </si>
  <si>
    <t>Usluge tekućeg i inv.održavanja postrojenja i opreme</t>
  </si>
  <si>
    <t>Usluge tekućeg i inv.održavanja građevinskih objekata</t>
  </si>
  <si>
    <t>13.2.</t>
  </si>
  <si>
    <t>USLUGE PROMIDŽBE I INFORMIRANJA</t>
  </si>
  <si>
    <t>15.</t>
  </si>
  <si>
    <t>15.1.</t>
  </si>
  <si>
    <t>15.2.</t>
  </si>
  <si>
    <t>15.3.</t>
  </si>
  <si>
    <t>15.4.</t>
  </si>
  <si>
    <t>Dimnjačarske i ekološke usluge</t>
  </si>
  <si>
    <t>15.5.</t>
  </si>
  <si>
    <t>16.</t>
  </si>
  <si>
    <t>ZAKUPNINA I NAJAMNINA</t>
  </si>
  <si>
    <t>17.</t>
  </si>
  <si>
    <t>18.</t>
  </si>
  <si>
    <t>18.1.</t>
  </si>
  <si>
    <t>Ostale intelektualne usluge</t>
  </si>
  <si>
    <t>19.</t>
  </si>
  <si>
    <t>20.</t>
  </si>
  <si>
    <t>OSTALE USLUGE</t>
  </si>
  <si>
    <t>21.</t>
  </si>
  <si>
    <t>22.</t>
  </si>
  <si>
    <t>OSTALI NESPOMENUTI RASHODI POSLOVANJA</t>
  </si>
  <si>
    <t>Premije osiguranja ostale imovine</t>
  </si>
  <si>
    <t>Premije osiguranja(učenici)</t>
  </si>
  <si>
    <t>22.1.</t>
  </si>
  <si>
    <t>23.1.</t>
  </si>
  <si>
    <t>Tuzemne članarine</t>
  </si>
  <si>
    <t>23.</t>
  </si>
  <si>
    <t>17.1.</t>
  </si>
  <si>
    <t>Obvezni i preventivni zdravstveni pregledi zaposlenika</t>
  </si>
  <si>
    <t xml:space="preserve">KLASA: </t>
  </si>
  <si>
    <t xml:space="preserve">URBROJ: </t>
  </si>
  <si>
    <t>Namještaj</t>
  </si>
  <si>
    <t>REPREZENTACIJA</t>
  </si>
  <si>
    <t>Reprezentacija</t>
  </si>
  <si>
    <t>24.</t>
  </si>
  <si>
    <t>24.1.</t>
  </si>
  <si>
    <t>Ostale računalne usluge</t>
  </si>
  <si>
    <t>bag.nabava ugovara osnivač</t>
  </si>
  <si>
    <t xml:space="preserve">Proračun županije </t>
  </si>
  <si>
    <t>Ravnatelj:</t>
  </si>
  <si>
    <t>Grgur Jurković,prof.</t>
  </si>
  <si>
    <t>19.1.</t>
  </si>
  <si>
    <t>21.1.</t>
  </si>
  <si>
    <t>21.2.</t>
  </si>
  <si>
    <t>37.</t>
  </si>
  <si>
    <t>NAKNADE GRAĐ. I KUĆANSTVIMA NA TEMELJU OSIG.I DR.NAKNADE</t>
  </si>
  <si>
    <t>OSTALE NAKNADE GRAĐANIMA I KUĆANSTVIMA U NOVCU</t>
  </si>
  <si>
    <t>Stanovanje</t>
  </si>
  <si>
    <t>Općina</t>
  </si>
  <si>
    <t>roditelji</t>
  </si>
  <si>
    <t>Ostale komunalne usluge-</t>
  </si>
  <si>
    <t>Temeljem čl.18.st.3 . Zakona o javnoj nabavi (NN broj 90/11,83/13,143/13 i 13/14) na prijedlog ravnatelja škole donesen je PLAN NABAVE ŠKOLE</t>
  </si>
  <si>
    <t>Lipovac, 23. prosinca 2016.</t>
  </si>
  <si>
    <t>PLAN NABAVE ZA 2017. GODINU</t>
  </si>
  <si>
    <t>Računalo i računalna oprema</t>
  </si>
  <si>
    <t>Knjige u knjižnici</t>
  </si>
  <si>
    <t>400-02/16-01/01</t>
  </si>
  <si>
    <t>2188-30-01-16-1</t>
  </si>
  <si>
    <t>za 2017. godinu: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</si>
</sst>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9"/>
      <color indexed="16"/>
      <name val="Calibri"/>
      <family val="2"/>
    </font>
    <font>
      <b/>
      <sz val="10"/>
      <color indexed="56"/>
      <name val="Calibri"/>
      <family val="2"/>
    </font>
    <font>
      <sz val="10"/>
      <color indexed="13"/>
      <name val="Calibri"/>
      <family val="2"/>
    </font>
    <font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8"/>
      <color indexed="13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3"/>
      <name val="Calibri"/>
      <family val="2"/>
    </font>
    <font>
      <sz val="10"/>
      <color rgb="FFFFFF00"/>
      <name val="Calibri"/>
      <family val="2"/>
    </font>
    <font>
      <sz val="10"/>
      <color theme="1"/>
      <name val="Calibri"/>
      <family val="2"/>
    </font>
    <font>
      <b/>
      <sz val="10"/>
      <color rgb="FFFFFF00"/>
      <name val="Calibri"/>
      <family val="2"/>
    </font>
    <font>
      <b/>
      <sz val="8"/>
      <color rgb="FFFFFF00"/>
      <name val="Calibri"/>
      <family val="2"/>
    </font>
    <font>
      <b/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85" fontId="24" fillId="0" borderId="10" xfId="61" applyFont="1" applyBorder="1" applyAlignment="1">
      <alignment/>
    </xf>
    <xf numFmtId="185" fontId="22" fillId="0" borderId="10" xfId="61" applyFont="1" applyBorder="1" applyAlignment="1">
      <alignment horizontal="center"/>
    </xf>
    <xf numFmtId="185" fontId="25" fillId="0" borderId="10" xfId="61" applyFont="1" applyBorder="1" applyAlignment="1">
      <alignment/>
    </xf>
    <xf numFmtId="0" fontId="23" fillId="0" borderId="0" xfId="0" applyFont="1" applyBorder="1" applyAlignment="1">
      <alignment horizontal="center"/>
    </xf>
    <xf numFmtId="185" fontId="23" fillId="0" borderId="0" xfId="0" applyNumberFormat="1" applyFont="1" applyBorder="1" applyAlignment="1">
      <alignment/>
    </xf>
    <xf numFmtId="185" fontId="23" fillId="0" borderId="0" xfId="6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185" fontId="25" fillId="0" borderId="12" xfId="0" applyNumberFormat="1" applyFont="1" applyBorder="1" applyAlignment="1">
      <alignment horizontal="center"/>
    </xf>
    <xf numFmtId="185" fontId="24" fillId="0" borderId="10" xfId="61" applyFont="1" applyBorder="1" applyAlignment="1">
      <alignment horizontal="center"/>
    </xf>
    <xf numFmtId="16" fontId="24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85" fontId="24" fillId="0" borderId="0" xfId="61" applyFont="1" applyBorder="1" applyAlignment="1">
      <alignment/>
    </xf>
    <xf numFmtId="185" fontId="24" fillId="0" borderId="0" xfId="61" applyFont="1" applyBorder="1" applyAlignment="1">
      <alignment horizontal="center"/>
    </xf>
    <xf numFmtId="43" fontId="25" fillId="33" borderId="12" xfId="0" applyNumberFormat="1" applyFont="1" applyFill="1" applyBorder="1" applyAlignment="1">
      <alignment horizontal="left"/>
    </xf>
    <xf numFmtId="185" fontId="24" fillId="33" borderId="10" xfId="61" applyFont="1" applyFill="1" applyBorder="1" applyAlignment="1">
      <alignment/>
    </xf>
    <xf numFmtId="185" fontId="22" fillId="33" borderId="10" xfId="61" applyFont="1" applyFill="1" applyBorder="1" applyAlignment="1">
      <alignment horizontal="center"/>
    </xf>
    <xf numFmtId="185" fontId="25" fillId="0" borderId="0" xfId="61" applyFont="1" applyBorder="1" applyAlignment="1">
      <alignment/>
    </xf>
    <xf numFmtId="0" fontId="27" fillId="0" borderId="0" xfId="0" applyFont="1" applyAlignment="1">
      <alignment horizontal="center"/>
    </xf>
    <xf numFmtId="185" fontId="24" fillId="33" borderId="10" xfId="61" applyFont="1" applyFill="1" applyBorder="1" applyAlignment="1">
      <alignment horizontal="center"/>
    </xf>
    <xf numFmtId="185" fontId="28" fillId="0" borderId="0" xfId="61" applyFont="1" applyBorder="1" applyAlignment="1">
      <alignment horizontal="center"/>
    </xf>
    <xf numFmtId="0" fontId="27" fillId="0" borderId="0" xfId="0" applyFont="1" applyAlignment="1">
      <alignment horizontal="left"/>
    </xf>
    <xf numFmtId="185" fontId="24" fillId="0" borderId="0" xfId="61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/>
    </xf>
    <xf numFmtId="185" fontId="24" fillId="0" borderId="13" xfId="61" applyFont="1" applyBorder="1" applyAlignment="1">
      <alignment horizontal="center"/>
    </xf>
    <xf numFmtId="185" fontId="24" fillId="0" borderId="14" xfId="61" applyFont="1" applyBorder="1" applyAlignment="1">
      <alignment/>
    </xf>
    <xf numFmtId="185" fontId="24" fillId="0" borderId="12" xfId="61" applyFont="1" applyBorder="1" applyAlignment="1">
      <alignment/>
    </xf>
    <xf numFmtId="43" fontId="24" fillId="33" borderId="12" xfId="0" applyNumberFormat="1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right"/>
    </xf>
    <xf numFmtId="16" fontId="24" fillId="0" borderId="10" xfId="0" applyNumberFormat="1" applyFont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right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right"/>
    </xf>
    <xf numFmtId="0" fontId="25" fillId="2" borderId="11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right"/>
    </xf>
    <xf numFmtId="0" fontId="26" fillId="35" borderId="10" xfId="0" applyFont="1" applyFill="1" applyBorder="1" applyAlignment="1">
      <alignment/>
    </xf>
    <xf numFmtId="49" fontId="26" fillId="34" borderId="10" xfId="0" applyNumberFormat="1" applyFont="1" applyFill="1" applyBorder="1" applyAlignment="1">
      <alignment/>
    </xf>
    <xf numFmtId="0" fontId="55" fillId="35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2" xfId="0" applyFont="1" applyFill="1" applyBorder="1" applyAlignment="1">
      <alignment horizontal="right"/>
    </xf>
    <xf numFmtId="0" fontId="56" fillId="36" borderId="11" xfId="0" applyFont="1" applyFill="1" applyBorder="1" applyAlignment="1">
      <alignment horizontal="center"/>
    </xf>
    <xf numFmtId="185" fontId="55" fillId="2" borderId="12" xfId="0" applyNumberFormat="1" applyFont="1" applyFill="1" applyBorder="1" applyAlignment="1">
      <alignment horizontal="center"/>
    </xf>
    <xf numFmtId="185" fontId="55" fillId="2" borderId="10" xfId="61" applyFont="1" applyFill="1" applyBorder="1" applyAlignment="1">
      <alignment/>
    </xf>
    <xf numFmtId="43" fontId="55" fillId="2" borderId="12" xfId="0" applyNumberFormat="1" applyFont="1" applyFill="1" applyBorder="1" applyAlignment="1">
      <alignment horizontal="left"/>
    </xf>
    <xf numFmtId="185" fontId="24" fillId="2" borderId="10" xfId="61" applyFont="1" applyFill="1" applyBorder="1" applyAlignment="1">
      <alignment/>
    </xf>
    <xf numFmtId="0" fontId="26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/>
    </xf>
    <xf numFmtId="185" fontId="24" fillId="34" borderId="10" xfId="61" applyFont="1" applyFill="1" applyBorder="1" applyAlignment="1">
      <alignment/>
    </xf>
    <xf numFmtId="185" fontId="57" fillId="34" borderId="10" xfId="61" applyFont="1" applyFill="1" applyBorder="1" applyAlignment="1">
      <alignment/>
    </xf>
    <xf numFmtId="185" fontId="24" fillId="0" borderId="12" xfId="0" applyNumberFormat="1" applyFont="1" applyBorder="1" applyAlignment="1">
      <alignment horizontal="center"/>
    </xf>
    <xf numFmtId="185" fontId="24" fillId="2" borderId="10" xfId="61" applyFont="1" applyFill="1" applyBorder="1" applyAlignment="1">
      <alignment horizontal="center"/>
    </xf>
    <xf numFmtId="185" fontId="22" fillId="2" borderId="10" xfId="61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4" fillId="36" borderId="15" xfId="0" applyFont="1" applyFill="1" applyBorder="1" applyAlignment="1">
      <alignment horizontal="center"/>
    </xf>
    <xf numFmtId="185" fontId="24" fillId="36" borderId="10" xfId="61" applyFont="1" applyFill="1" applyBorder="1" applyAlignment="1">
      <alignment horizontal="center"/>
    </xf>
    <xf numFmtId="185" fontId="24" fillId="36" borderId="10" xfId="61" applyFont="1" applyFill="1" applyBorder="1" applyAlignment="1">
      <alignment/>
    </xf>
    <xf numFmtId="0" fontId="24" fillId="34" borderId="13" xfId="0" applyFont="1" applyFill="1" applyBorder="1" applyAlignment="1">
      <alignment/>
    </xf>
    <xf numFmtId="16" fontId="58" fillId="34" borderId="16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" fontId="58" fillId="36" borderId="17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185" fontId="24" fillId="34" borderId="14" xfId="61" applyFont="1" applyFill="1" applyBorder="1" applyAlignment="1">
      <alignment/>
    </xf>
    <xf numFmtId="185" fontId="24" fillId="34" borderId="13" xfId="61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59" fillId="36" borderId="10" xfId="0" applyFont="1" applyFill="1" applyBorder="1" applyAlignment="1">
      <alignment/>
    </xf>
    <xf numFmtId="185" fontId="58" fillId="36" borderId="19" xfId="61" applyFont="1" applyFill="1" applyBorder="1" applyAlignment="1">
      <alignment horizontal="center"/>
    </xf>
    <xf numFmtId="185" fontId="58" fillId="36" borderId="10" xfId="61" applyFont="1" applyFill="1" applyBorder="1" applyAlignment="1">
      <alignment/>
    </xf>
    <xf numFmtId="185" fontId="55" fillId="35" borderId="14" xfId="61" applyFont="1" applyFill="1" applyBorder="1" applyAlignment="1">
      <alignment/>
    </xf>
    <xf numFmtId="16" fontId="58" fillId="35" borderId="16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13" xfId="0" applyFont="1" applyFill="1" applyBorder="1" applyAlignment="1">
      <alignment/>
    </xf>
    <xf numFmtId="185" fontId="58" fillId="35" borderId="13" xfId="61" applyFont="1" applyFill="1" applyBorder="1" applyAlignment="1">
      <alignment horizontal="center"/>
    </xf>
    <xf numFmtId="185" fontId="58" fillId="35" borderId="14" xfId="61" applyFont="1" applyFill="1" applyBorder="1" applyAlignment="1">
      <alignment/>
    </xf>
    <xf numFmtId="185" fontId="24" fillId="35" borderId="10" xfId="61" applyFont="1" applyFill="1" applyBorder="1" applyAlignment="1">
      <alignment/>
    </xf>
    <xf numFmtId="185" fontId="25" fillId="35" borderId="10" xfId="61" applyFont="1" applyFill="1" applyBorder="1" applyAlignment="1">
      <alignment/>
    </xf>
    <xf numFmtId="43" fontId="34" fillId="35" borderId="12" xfId="0" applyNumberFormat="1" applyFont="1" applyFill="1" applyBorder="1" applyAlignment="1">
      <alignment horizontal="left"/>
    </xf>
    <xf numFmtId="185" fontId="34" fillId="35" borderId="10" xfId="61" applyFont="1" applyFill="1" applyBorder="1" applyAlignment="1">
      <alignment/>
    </xf>
    <xf numFmtId="185" fontId="24" fillId="35" borderId="10" xfId="61" applyFont="1" applyFill="1" applyBorder="1" applyAlignment="1">
      <alignment horizontal="center"/>
    </xf>
    <xf numFmtId="185" fontId="22" fillId="35" borderId="10" xfId="61" applyFont="1" applyFill="1" applyBorder="1" applyAlignment="1">
      <alignment horizontal="center"/>
    </xf>
    <xf numFmtId="185" fontId="55" fillId="35" borderId="10" xfId="61" applyFont="1" applyFill="1" applyBorder="1" applyAlignment="1">
      <alignment/>
    </xf>
    <xf numFmtId="185" fontId="34" fillId="35" borderId="14" xfId="61" applyFont="1" applyFill="1" applyBorder="1" applyAlignment="1">
      <alignment/>
    </xf>
    <xf numFmtId="0" fontId="25" fillId="0" borderId="13" xfId="0" applyFont="1" applyBorder="1" applyAlignment="1">
      <alignment/>
    </xf>
    <xf numFmtId="43" fontId="60" fillId="36" borderId="12" xfId="0" applyNumberFormat="1" applyFont="1" applyFill="1" applyBorder="1" applyAlignment="1">
      <alignment horizontal="center"/>
    </xf>
    <xf numFmtId="0" fontId="60" fillId="36" borderId="12" xfId="0" applyFont="1" applyFill="1" applyBorder="1" applyAlignment="1">
      <alignment horizontal="center"/>
    </xf>
    <xf numFmtId="0" fontId="60" fillId="36" borderId="12" xfId="0" applyFont="1" applyFill="1" applyBorder="1" applyAlignment="1">
      <alignment horizontal="right"/>
    </xf>
    <xf numFmtId="185" fontId="60" fillId="36" borderId="12" xfId="61" applyFont="1" applyFill="1" applyBorder="1" applyAlignment="1">
      <alignment horizontal="left"/>
    </xf>
    <xf numFmtId="0" fontId="60" fillId="36" borderId="0" xfId="0" applyFont="1" applyFill="1" applyBorder="1" applyAlignment="1">
      <alignment horizontal="center"/>
    </xf>
    <xf numFmtId="185" fontId="60" fillId="36" borderId="20" xfId="61" applyFont="1" applyFill="1" applyBorder="1" applyAlignment="1">
      <alignment/>
    </xf>
    <xf numFmtId="185" fontId="60" fillId="36" borderId="10" xfId="61" applyFont="1" applyFill="1" applyBorder="1" applyAlignment="1">
      <alignment/>
    </xf>
    <xf numFmtId="0" fontId="25" fillId="35" borderId="18" xfId="0" applyFont="1" applyFill="1" applyBorder="1" applyAlignment="1">
      <alignment horizontal="center"/>
    </xf>
    <xf numFmtId="0" fontId="25" fillId="35" borderId="15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right"/>
    </xf>
    <xf numFmtId="185" fontId="20" fillId="35" borderId="10" xfId="0" applyNumberFormat="1" applyFont="1" applyFill="1" applyBorder="1" applyAlignment="1">
      <alignment/>
    </xf>
    <xf numFmtId="185" fontId="28" fillId="35" borderId="21" xfId="61" applyFont="1" applyFill="1" applyBorder="1" applyAlignment="1">
      <alignment horizontal="center"/>
    </xf>
    <xf numFmtId="185" fontId="23" fillId="35" borderId="22" xfId="61" applyFont="1" applyFill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85" fontId="24" fillId="0" borderId="14" xfId="61" applyFont="1" applyBorder="1" applyAlignment="1">
      <alignment horizontal="center" vertical="center"/>
    </xf>
    <xf numFmtId="185" fontId="24" fillId="0" borderId="23" xfId="6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0.140625" style="17" customWidth="1"/>
    <col min="2" max="2" width="7.8515625" style="17" customWidth="1"/>
    <col min="3" max="3" width="47.140625" style="5" customWidth="1"/>
    <col min="4" max="4" width="17.28125" style="5" customWidth="1"/>
    <col min="5" max="5" width="19.7109375" style="5" customWidth="1"/>
    <col min="6" max="6" width="28.421875" style="17" customWidth="1"/>
    <col min="7" max="7" width="28.00390625" style="5" customWidth="1"/>
  </cols>
  <sheetData>
    <row r="1" spans="1:7" ht="15.75">
      <c r="A1" s="123" t="s">
        <v>65</v>
      </c>
      <c r="B1" s="123"/>
      <c r="C1" s="123"/>
      <c r="D1" s="123"/>
      <c r="E1" s="123"/>
      <c r="F1" s="123"/>
      <c r="G1" s="123"/>
    </row>
    <row r="2" spans="1:7" ht="15.75">
      <c r="A2" s="34" t="s">
        <v>129</v>
      </c>
      <c r="B2" s="34" t="s">
        <v>156</v>
      </c>
      <c r="C2" s="122"/>
      <c r="D2" s="1"/>
      <c r="E2" s="1"/>
      <c r="F2" s="31"/>
      <c r="G2" s="1"/>
    </row>
    <row r="3" spans="1:7" ht="15.75">
      <c r="A3" s="34" t="s">
        <v>130</v>
      </c>
      <c r="B3" s="34" t="s">
        <v>157</v>
      </c>
      <c r="C3" s="122"/>
      <c r="D3" s="1"/>
      <c r="E3" s="1"/>
      <c r="F3" s="31"/>
      <c r="G3" s="1"/>
    </row>
    <row r="4" spans="1:7" ht="15.75">
      <c r="A4" s="34" t="s">
        <v>152</v>
      </c>
      <c r="B4" s="6"/>
      <c r="C4" s="1"/>
      <c r="D4" s="1"/>
      <c r="E4" s="1"/>
      <c r="F4" s="31"/>
      <c r="G4" s="1"/>
    </row>
    <row r="5" spans="1:7" ht="15.75">
      <c r="A5" s="7"/>
      <c r="B5" s="7"/>
      <c r="C5" s="2" t="s">
        <v>151</v>
      </c>
      <c r="D5" s="2"/>
      <c r="E5" s="1"/>
      <c r="F5" s="31"/>
      <c r="G5" s="1"/>
    </row>
    <row r="6" spans="1:7" ht="15">
      <c r="A6" s="8"/>
      <c r="B6" s="8"/>
      <c r="C6" s="2"/>
      <c r="D6" s="2" t="s">
        <v>158</v>
      </c>
      <c r="E6" s="2"/>
      <c r="F6" s="8"/>
      <c r="G6" s="2"/>
    </row>
    <row r="7" spans="1:7" ht="15.75">
      <c r="A7" s="7"/>
      <c r="B7" s="7"/>
      <c r="C7" s="1"/>
      <c r="D7" s="1"/>
      <c r="E7" s="1"/>
      <c r="F7" s="31"/>
      <c r="G7" s="1"/>
    </row>
    <row r="8" spans="1:7" ht="15.75">
      <c r="A8" s="123" t="s">
        <v>153</v>
      </c>
      <c r="B8" s="123"/>
      <c r="C8" s="124"/>
      <c r="D8" s="124"/>
      <c r="E8" s="124"/>
      <c r="F8" s="124"/>
      <c r="G8" s="124"/>
    </row>
    <row r="9" spans="1:7" ht="12.75">
      <c r="A9" s="86" t="s">
        <v>0</v>
      </c>
      <c r="B9" s="87" t="s">
        <v>13</v>
      </c>
      <c r="C9" s="87"/>
      <c r="D9" s="87" t="s">
        <v>1</v>
      </c>
      <c r="E9" s="87" t="s">
        <v>1</v>
      </c>
      <c r="F9" s="115" t="s">
        <v>16</v>
      </c>
      <c r="G9" s="86" t="s">
        <v>18</v>
      </c>
    </row>
    <row r="10" spans="1:7" ht="12.75">
      <c r="A10" s="45" t="s">
        <v>2</v>
      </c>
      <c r="B10" s="46" t="s">
        <v>14</v>
      </c>
      <c r="C10" s="46" t="s">
        <v>3</v>
      </c>
      <c r="D10" s="46" t="s">
        <v>10</v>
      </c>
      <c r="E10" s="46" t="s">
        <v>11</v>
      </c>
      <c r="F10" s="116" t="s">
        <v>17</v>
      </c>
      <c r="G10" s="45" t="s">
        <v>19</v>
      </c>
    </row>
    <row r="11" spans="1:7" ht="15">
      <c r="A11" s="53"/>
      <c r="B11" s="109">
        <v>32</v>
      </c>
      <c r="C11" s="110" t="s">
        <v>22</v>
      </c>
      <c r="D11" s="108">
        <f>SUM(D12+D21+D40+D70)</f>
        <v>92798.01000000001</v>
      </c>
      <c r="E11" s="108">
        <f>SUM(E12+E21+E40+E70)</f>
        <v>116247.5</v>
      </c>
      <c r="F11" s="76"/>
      <c r="G11" s="53"/>
    </row>
    <row r="12" spans="1:7" ht="15">
      <c r="A12" s="45"/>
      <c r="B12" s="46">
        <v>321</v>
      </c>
      <c r="C12" s="61" t="s">
        <v>66</v>
      </c>
      <c r="D12" s="101">
        <f>SUM(D13+D17)</f>
        <v>3281.6</v>
      </c>
      <c r="E12" s="101">
        <f>SUM(E13+E17)</f>
        <v>4102</v>
      </c>
      <c r="F12" s="89"/>
      <c r="G12" s="45"/>
    </row>
    <row r="13" spans="1:7" ht="12.75">
      <c r="A13" s="47" t="s">
        <v>4</v>
      </c>
      <c r="B13" s="48">
        <v>3211</v>
      </c>
      <c r="C13" s="49" t="s">
        <v>67</v>
      </c>
      <c r="D13" s="63">
        <f>SUM(D14:D15)</f>
        <v>2401.6</v>
      </c>
      <c r="E13" s="63">
        <f>SUM(E14:E15)</f>
        <v>3002</v>
      </c>
      <c r="F13" s="74"/>
      <c r="G13" s="52"/>
    </row>
    <row r="14" spans="1:7" ht="12.75">
      <c r="A14" s="10" t="s">
        <v>15</v>
      </c>
      <c r="B14" s="10">
        <v>32113</v>
      </c>
      <c r="C14" s="3" t="s">
        <v>68</v>
      </c>
      <c r="D14" s="11">
        <v>2001.6</v>
      </c>
      <c r="E14" s="69">
        <v>2502</v>
      </c>
      <c r="F14" s="12" t="s">
        <v>20</v>
      </c>
      <c r="G14" s="11" t="s">
        <v>21</v>
      </c>
    </row>
    <row r="15" spans="1:7" ht="12.75">
      <c r="A15" s="10" t="s">
        <v>30</v>
      </c>
      <c r="B15" s="10">
        <v>32115</v>
      </c>
      <c r="C15" s="3" t="s">
        <v>69</v>
      </c>
      <c r="D15" s="11">
        <v>400</v>
      </c>
      <c r="E15" s="69">
        <v>500</v>
      </c>
      <c r="F15" s="12" t="s">
        <v>20</v>
      </c>
      <c r="G15" s="11" t="s">
        <v>21</v>
      </c>
    </row>
    <row r="16" spans="1:7" ht="12.75">
      <c r="A16" s="47" t="s">
        <v>5</v>
      </c>
      <c r="B16" s="47">
        <v>3212</v>
      </c>
      <c r="C16" s="50" t="s">
        <v>70</v>
      </c>
      <c r="D16" s="11">
        <v>0</v>
      </c>
      <c r="E16" s="11">
        <v>0</v>
      </c>
      <c r="F16" s="12"/>
      <c r="G16" s="11"/>
    </row>
    <row r="17" spans="1:7" ht="12.75">
      <c r="A17" s="47" t="s">
        <v>25</v>
      </c>
      <c r="B17" s="47">
        <v>3213</v>
      </c>
      <c r="C17" s="50" t="s">
        <v>71</v>
      </c>
      <c r="D17" s="64">
        <f>SUM(D18:D19)</f>
        <v>880</v>
      </c>
      <c r="E17" s="64">
        <f>SUM(E18:E19)</f>
        <v>1100</v>
      </c>
      <c r="F17" s="73"/>
      <c r="G17" s="66"/>
    </row>
    <row r="18" spans="1:7" ht="12.75">
      <c r="A18" s="10" t="s">
        <v>31</v>
      </c>
      <c r="B18" s="10">
        <v>32131</v>
      </c>
      <c r="C18" s="3" t="s">
        <v>72</v>
      </c>
      <c r="D18" s="11">
        <v>240</v>
      </c>
      <c r="E18" s="11">
        <v>300</v>
      </c>
      <c r="F18" s="12" t="s">
        <v>20</v>
      </c>
      <c r="G18" s="11" t="s">
        <v>21</v>
      </c>
    </row>
    <row r="19" spans="1:7" ht="12.75">
      <c r="A19" s="10" t="s">
        <v>32</v>
      </c>
      <c r="B19" s="10">
        <v>32132</v>
      </c>
      <c r="C19" s="3" t="s">
        <v>73</v>
      </c>
      <c r="D19" s="11">
        <v>640</v>
      </c>
      <c r="E19" s="11">
        <v>800</v>
      </c>
      <c r="F19" s="12" t="s">
        <v>20</v>
      </c>
      <c r="G19" s="11" t="s">
        <v>21</v>
      </c>
    </row>
    <row r="20" spans="1:7" ht="12.75">
      <c r="A20" s="47" t="s">
        <v>27</v>
      </c>
      <c r="B20" s="47">
        <v>3214</v>
      </c>
      <c r="C20" s="51" t="s">
        <v>74</v>
      </c>
      <c r="D20" s="20"/>
      <c r="E20" s="20">
        <v>0</v>
      </c>
      <c r="F20" s="12"/>
      <c r="G20" s="11"/>
    </row>
    <row r="21" spans="1:7" ht="15">
      <c r="A21" s="54"/>
      <c r="B21" s="45">
        <v>322</v>
      </c>
      <c r="C21" s="56" t="s">
        <v>75</v>
      </c>
      <c r="D21" s="102">
        <f>SUM(D22+D29+D33+D36)</f>
        <v>35128.4</v>
      </c>
      <c r="E21" s="102">
        <f>SUM(E22+E29+E33+E36)</f>
        <v>44098</v>
      </c>
      <c r="F21" s="125" t="s">
        <v>20</v>
      </c>
      <c r="G21" s="125" t="s">
        <v>21</v>
      </c>
    </row>
    <row r="22" spans="1:7" ht="12.75">
      <c r="A22" s="47" t="s">
        <v>29</v>
      </c>
      <c r="B22" s="47">
        <v>3221</v>
      </c>
      <c r="C22" s="50" t="s">
        <v>23</v>
      </c>
      <c r="D22" s="64">
        <f>SUM(D23:D27)</f>
        <v>8538.4</v>
      </c>
      <c r="E22" s="64">
        <f>SUM(E23:E27)</f>
        <v>10798</v>
      </c>
      <c r="F22" s="126"/>
      <c r="G22" s="126"/>
    </row>
    <row r="23" spans="1:7" ht="12.75">
      <c r="A23" s="10" t="s">
        <v>34</v>
      </c>
      <c r="B23" s="10">
        <v>32211</v>
      </c>
      <c r="C23" s="3" t="s">
        <v>12</v>
      </c>
      <c r="D23" s="11">
        <v>2800</v>
      </c>
      <c r="E23" s="69">
        <v>3500</v>
      </c>
      <c r="F23" s="126"/>
      <c r="G23" s="126"/>
    </row>
    <row r="24" spans="1:7" ht="12.75">
      <c r="A24" s="10" t="s">
        <v>35</v>
      </c>
      <c r="B24" s="10">
        <v>32212</v>
      </c>
      <c r="C24" s="3" t="s">
        <v>76</v>
      </c>
      <c r="D24" s="11">
        <v>1038.4</v>
      </c>
      <c r="E24" s="11">
        <v>1298</v>
      </c>
      <c r="F24" s="126"/>
      <c r="G24" s="126"/>
    </row>
    <row r="25" spans="1:7" ht="12.75">
      <c r="A25" s="10" t="s">
        <v>36</v>
      </c>
      <c r="B25" s="10">
        <v>32214</v>
      </c>
      <c r="C25" s="3" t="s">
        <v>77</v>
      </c>
      <c r="D25" s="11">
        <v>3200</v>
      </c>
      <c r="E25" s="11">
        <v>4000</v>
      </c>
      <c r="F25" s="126"/>
      <c r="G25" s="126"/>
    </row>
    <row r="26" spans="1:7" ht="12.75">
      <c r="A26" s="10" t="s">
        <v>78</v>
      </c>
      <c r="B26" s="10">
        <v>32216</v>
      </c>
      <c r="C26" s="3" t="s">
        <v>79</v>
      </c>
      <c r="D26" s="11">
        <v>750</v>
      </c>
      <c r="E26" s="11">
        <v>1000</v>
      </c>
      <c r="F26" s="126"/>
      <c r="G26" s="126"/>
    </row>
    <row r="27" spans="1:7" ht="12.75">
      <c r="A27" s="10" t="s">
        <v>80</v>
      </c>
      <c r="B27" s="10">
        <v>32219</v>
      </c>
      <c r="C27" s="3" t="s">
        <v>81</v>
      </c>
      <c r="D27" s="11">
        <v>750</v>
      </c>
      <c r="E27" s="11">
        <v>1000</v>
      </c>
      <c r="F27" s="126"/>
      <c r="G27" s="126"/>
    </row>
    <row r="28" spans="1:7" ht="12.75">
      <c r="A28" s="47" t="s">
        <v>33</v>
      </c>
      <c r="B28" s="47">
        <v>3222</v>
      </c>
      <c r="C28" s="51" t="s">
        <v>82</v>
      </c>
      <c r="D28" s="71"/>
      <c r="E28" s="20">
        <v>0</v>
      </c>
      <c r="F28" s="21"/>
      <c r="G28" s="11"/>
    </row>
    <row r="29" spans="1:7" ht="12.75">
      <c r="A29" s="47" t="s">
        <v>37</v>
      </c>
      <c r="B29" s="47">
        <v>3223</v>
      </c>
      <c r="C29" s="50" t="s">
        <v>83</v>
      </c>
      <c r="D29" s="64">
        <f>SUM(D30:D32)</f>
        <v>25950</v>
      </c>
      <c r="E29" s="63">
        <f>SUM(E30:E32)</f>
        <v>32500</v>
      </c>
      <c r="F29" s="72"/>
      <c r="G29" s="66"/>
    </row>
    <row r="30" spans="1:7" ht="12.75">
      <c r="A30" s="22" t="s">
        <v>42</v>
      </c>
      <c r="B30" s="10">
        <v>32231</v>
      </c>
      <c r="C30" s="3" t="s">
        <v>9</v>
      </c>
      <c r="D30" s="11">
        <v>15600</v>
      </c>
      <c r="E30" s="11">
        <v>19500</v>
      </c>
      <c r="F30" s="21" t="s">
        <v>137</v>
      </c>
      <c r="G30" s="11" t="s">
        <v>26</v>
      </c>
    </row>
    <row r="31" spans="1:7" ht="12.75">
      <c r="A31" s="10" t="s">
        <v>43</v>
      </c>
      <c r="B31" s="10">
        <v>32233</v>
      </c>
      <c r="C31" s="3" t="s">
        <v>7</v>
      </c>
      <c r="D31" s="11">
        <v>9600</v>
      </c>
      <c r="E31" s="11">
        <v>12000</v>
      </c>
      <c r="F31" s="21" t="s">
        <v>137</v>
      </c>
      <c r="G31" s="11" t="s">
        <v>26</v>
      </c>
    </row>
    <row r="32" spans="1:7" ht="12.75">
      <c r="A32" s="10" t="s">
        <v>44</v>
      </c>
      <c r="B32" s="10">
        <v>32234</v>
      </c>
      <c r="C32" s="3" t="s">
        <v>24</v>
      </c>
      <c r="D32" s="11">
        <v>750</v>
      </c>
      <c r="E32" s="69">
        <v>1000</v>
      </c>
      <c r="F32" s="21" t="s">
        <v>20</v>
      </c>
      <c r="G32" s="11" t="s">
        <v>21</v>
      </c>
    </row>
    <row r="33" spans="1:7" ht="12.75">
      <c r="A33" s="47" t="s">
        <v>45</v>
      </c>
      <c r="B33" s="47">
        <v>3224</v>
      </c>
      <c r="C33" s="51" t="s">
        <v>28</v>
      </c>
      <c r="D33" s="64">
        <f>SUM(D34:D35)</f>
        <v>480</v>
      </c>
      <c r="E33" s="64">
        <f>SUM(E34:E35)</f>
        <v>600</v>
      </c>
      <c r="F33" s="72"/>
      <c r="G33" s="66"/>
    </row>
    <row r="34" spans="1:7" ht="12.75">
      <c r="A34" s="10" t="s">
        <v>51</v>
      </c>
      <c r="B34" s="10">
        <v>32241</v>
      </c>
      <c r="C34" s="3" t="s">
        <v>84</v>
      </c>
      <c r="D34" s="11">
        <v>240</v>
      </c>
      <c r="E34" s="11">
        <v>300</v>
      </c>
      <c r="F34" s="21" t="s">
        <v>20</v>
      </c>
      <c r="G34" s="11" t="s">
        <v>21</v>
      </c>
    </row>
    <row r="35" spans="1:7" ht="12.75">
      <c r="A35" s="10" t="s">
        <v>52</v>
      </c>
      <c r="B35" s="10">
        <v>32242</v>
      </c>
      <c r="C35" s="3" t="s">
        <v>85</v>
      </c>
      <c r="D35" s="40">
        <v>240</v>
      </c>
      <c r="E35" s="40">
        <v>300</v>
      </c>
      <c r="F35" s="21" t="s">
        <v>20</v>
      </c>
      <c r="G35" s="11" t="s">
        <v>21</v>
      </c>
    </row>
    <row r="36" spans="1:7" ht="12.75">
      <c r="A36" s="47" t="s">
        <v>47</v>
      </c>
      <c r="B36" s="47">
        <v>3225</v>
      </c>
      <c r="C36" s="51" t="s">
        <v>86</v>
      </c>
      <c r="D36" s="65">
        <f>SUM(D37:D37)</f>
        <v>160</v>
      </c>
      <c r="E36" s="65">
        <f>SUM(E37:E37)</f>
        <v>200</v>
      </c>
      <c r="F36" s="72"/>
      <c r="G36" s="66"/>
    </row>
    <row r="37" spans="1:7" ht="12.75">
      <c r="A37" s="42" t="s">
        <v>53</v>
      </c>
      <c r="B37" s="42">
        <v>32251</v>
      </c>
      <c r="C37" s="43" t="s">
        <v>89</v>
      </c>
      <c r="D37" s="41">
        <v>160</v>
      </c>
      <c r="E37" s="41">
        <v>200</v>
      </c>
      <c r="F37" s="32" t="s">
        <v>20</v>
      </c>
      <c r="G37" s="28" t="s">
        <v>21</v>
      </c>
    </row>
    <row r="38" spans="1:7" ht="12.75">
      <c r="A38" s="47" t="s">
        <v>49</v>
      </c>
      <c r="B38" s="47">
        <v>3226</v>
      </c>
      <c r="C38" s="51" t="s">
        <v>87</v>
      </c>
      <c r="D38" s="13">
        <v>0</v>
      </c>
      <c r="E38" s="11">
        <v>0</v>
      </c>
      <c r="F38" s="21"/>
      <c r="G38" s="11"/>
    </row>
    <row r="39" spans="1:7" ht="12.75">
      <c r="A39" s="47" t="s">
        <v>54</v>
      </c>
      <c r="B39" s="47">
        <v>3227</v>
      </c>
      <c r="C39" s="57" t="s">
        <v>88</v>
      </c>
      <c r="D39" s="11">
        <v>0</v>
      </c>
      <c r="E39" s="11">
        <v>0</v>
      </c>
      <c r="F39" s="21"/>
      <c r="G39" s="11"/>
    </row>
    <row r="40" spans="1:7" ht="15">
      <c r="A40" s="58"/>
      <c r="B40" s="45">
        <v>323</v>
      </c>
      <c r="C40" s="56" t="s">
        <v>90</v>
      </c>
      <c r="D40" s="100">
        <f>SUM(D41+D45+D56+D63+D65+D67)</f>
        <v>49112.55</v>
      </c>
      <c r="E40" s="102">
        <f>SUM(E41+E45+E56+E63+E65+E67)</f>
        <v>61390.68</v>
      </c>
      <c r="F40" s="103"/>
      <c r="G40" s="99"/>
    </row>
    <row r="41" spans="1:7" ht="12.75">
      <c r="A41" s="47" t="s">
        <v>55</v>
      </c>
      <c r="B41" s="47">
        <v>3231</v>
      </c>
      <c r="C41" s="50" t="s">
        <v>91</v>
      </c>
      <c r="D41" s="64">
        <f>SUM(D42:D44)</f>
        <v>4084</v>
      </c>
      <c r="E41" s="64">
        <f>SUM(E42:EE44)</f>
        <v>5105</v>
      </c>
      <c r="F41" s="73"/>
      <c r="G41" s="66"/>
    </row>
    <row r="42" spans="1:7" ht="12.75">
      <c r="A42" s="42" t="s">
        <v>57</v>
      </c>
      <c r="B42" s="42">
        <v>32311</v>
      </c>
      <c r="C42" s="43" t="s">
        <v>92</v>
      </c>
      <c r="D42" s="11">
        <v>3164</v>
      </c>
      <c r="E42" s="11">
        <v>3955</v>
      </c>
      <c r="F42" s="12" t="s">
        <v>20</v>
      </c>
      <c r="G42" s="11" t="s">
        <v>21</v>
      </c>
    </row>
    <row r="43" spans="1:7" ht="12.75">
      <c r="A43" s="10" t="s">
        <v>93</v>
      </c>
      <c r="B43" s="10">
        <v>32312</v>
      </c>
      <c r="C43" s="3" t="s">
        <v>94</v>
      </c>
      <c r="D43" s="11">
        <v>0</v>
      </c>
      <c r="E43" s="11">
        <v>0</v>
      </c>
      <c r="F43" s="21"/>
      <c r="G43" s="11"/>
    </row>
    <row r="44" spans="1:7" ht="12.75">
      <c r="A44" s="10" t="s">
        <v>95</v>
      </c>
      <c r="B44" s="10">
        <v>32313</v>
      </c>
      <c r="C44" s="3" t="s">
        <v>96</v>
      </c>
      <c r="D44" s="11">
        <v>920</v>
      </c>
      <c r="E44" s="70">
        <v>1150</v>
      </c>
      <c r="F44" s="21" t="s">
        <v>20</v>
      </c>
      <c r="G44" s="11" t="s">
        <v>138</v>
      </c>
    </row>
    <row r="45" spans="1:7" ht="12.75">
      <c r="A45" s="47" t="s">
        <v>58</v>
      </c>
      <c r="B45" s="47">
        <v>3232</v>
      </c>
      <c r="C45" s="51" t="s">
        <v>97</v>
      </c>
      <c r="D45" s="64">
        <f>SUM(D46:D47)</f>
        <v>13072</v>
      </c>
      <c r="E45" s="64">
        <f>SUM(E46:E47)</f>
        <v>16340</v>
      </c>
      <c r="F45" s="73"/>
      <c r="G45" s="66"/>
    </row>
    <row r="46" spans="1:7" ht="12.75">
      <c r="A46" s="42" t="s">
        <v>62</v>
      </c>
      <c r="B46" s="42">
        <v>32321</v>
      </c>
      <c r="C46" s="59" t="s">
        <v>99</v>
      </c>
      <c r="D46" s="11">
        <v>4192</v>
      </c>
      <c r="E46" s="11">
        <v>5240</v>
      </c>
      <c r="F46" s="21" t="s">
        <v>137</v>
      </c>
      <c r="G46" s="11" t="s">
        <v>26</v>
      </c>
    </row>
    <row r="47" spans="1:7" ht="12.75">
      <c r="A47" s="44" t="s">
        <v>100</v>
      </c>
      <c r="B47" s="18">
        <v>32322</v>
      </c>
      <c r="C47" s="3" t="s">
        <v>98</v>
      </c>
      <c r="D47" s="11">
        <v>8880</v>
      </c>
      <c r="E47" s="11">
        <v>11100</v>
      </c>
      <c r="F47" s="21" t="s">
        <v>137</v>
      </c>
      <c r="G47" s="11" t="s">
        <v>26</v>
      </c>
    </row>
    <row r="48" spans="1:7" ht="12.75">
      <c r="A48" s="23"/>
      <c r="B48" s="23"/>
      <c r="C48" s="24"/>
      <c r="D48" s="25"/>
      <c r="E48" s="25"/>
      <c r="F48" s="26"/>
      <c r="G48" s="35" t="s">
        <v>4</v>
      </c>
    </row>
    <row r="49" spans="1:7" ht="12.75">
      <c r="A49" s="23"/>
      <c r="B49" s="23"/>
      <c r="C49" s="24"/>
      <c r="D49" s="25"/>
      <c r="E49" s="25"/>
      <c r="F49" s="26"/>
      <c r="G49" s="35"/>
    </row>
    <row r="50" spans="1:7" ht="12.75">
      <c r="A50" s="23"/>
      <c r="B50" s="23"/>
      <c r="C50" s="24"/>
      <c r="D50" s="25"/>
      <c r="E50" s="25"/>
      <c r="F50" s="26"/>
      <c r="G50" s="35"/>
    </row>
    <row r="51" spans="1:7" ht="12.75">
      <c r="A51" s="23"/>
      <c r="B51" s="23"/>
      <c r="C51" s="24"/>
      <c r="D51" s="25"/>
      <c r="E51" s="25"/>
      <c r="F51" s="26"/>
      <c r="G51" s="35"/>
    </row>
    <row r="52" spans="1:7" ht="12.75">
      <c r="A52" s="23"/>
      <c r="B52" s="23"/>
      <c r="C52" s="24"/>
      <c r="D52" s="25"/>
      <c r="E52" s="25"/>
      <c r="F52" s="26"/>
      <c r="G52" s="25"/>
    </row>
    <row r="53" spans="1:7" ht="12.75">
      <c r="A53" s="86" t="s">
        <v>0</v>
      </c>
      <c r="B53" s="87" t="s">
        <v>13</v>
      </c>
      <c r="C53" s="87"/>
      <c r="D53" s="87" t="s">
        <v>1</v>
      </c>
      <c r="E53" s="87" t="s">
        <v>1</v>
      </c>
      <c r="F53" s="88" t="s">
        <v>16</v>
      </c>
      <c r="G53" s="86" t="s">
        <v>18</v>
      </c>
    </row>
    <row r="54" spans="1:7" ht="12.75">
      <c r="A54" s="45" t="s">
        <v>2</v>
      </c>
      <c r="B54" s="46" t="s">
        <v>14</v>
      </c>
      <c r="C54" s="46" t="s">
        <v>3</v>
      </c>
      <c r="D54" s="46" t="s">
        <v>10</v>
      </c>
      <c r="E54" s="46" t="s">
        <v>11</v>
      </c>
      <c r="F54" s="89" t="s">
        <v>17</v>
      </c>
      <c r="G54" s="45" t="s">
        <v>19</v>
      </c>
    </row>
    <row r="55" spans="1:7" ht="12.75">
      <c r="A55" s="47">
        <v>14</v>
      </c>
      <c r="B55" s="47">
        <v>3233</v>
      </c>
      <c r="C55" s="50" t="s">
        <v>101</v>
      </c>
      <c r="D55" s="11">
        <v>0</v>
      </c>
      <c r="E55" s="11">
        <v>0</v>
      </c>
      <c r="F55" s="21"/>
      <c r="G55" s="11"/>
    </row>
    <row r="56" spans="1:7" ht="12.75">
      <c r="A56" s="47" t="s">
        <v>102</v>
      </c>
      <c r="B56" s="47">
        <v>3234</v>
      </c>
      <c r="C56" s="50" t="s">
        <v>38</v>
      </c>
      <c r="D56" s="64">
        <f>SUM(D57:D61)</f>
        <v>12473.86</v>
      </c>
      <c r="E56" s="64">
        <f>SUM(E57:E61)</f>
        <v>15592.32</v>
      </c>
      <c r="F56" s="72"/>
      <c r="G56" s="66"/>
    </row>
    <row r="57" spans="1:7" ht="12.75">
      <c r="A57" s="10" t="s">
        <v>103</v>
      </c>
      <c r="B57" s="10">
        <v>32341</v>
      </c>
      <c r="C57" s="3" t="s">
        <v>39</v>
      </c>
      <c r="D57" s="11">
        <v>3448</v>
      </c>
      <c r="E57" s="69">
        <v>4310</v>
      </c>
      <c r="F57" s="21" t="s">
        <v>20</v>
      </c>
      <c r="G57" s="11" t="s">
        <v>21</v>
      </c>
    </row>
    <row r="58" spans="1:7" ht="12.75">
      <c r="A58" s="10" t="s">
        <v>104</v>
      </c>
      <c r="B58" s="10">
        <v>32342</v>
      </c>
      <c r="C58" s="3" t="s">
        <v>40</v>
      </c>
      <c r="D58" s="11">
        <v>1224</v>
      </c>
      <c r="E58" s="69">
        <v>1530</v>
      </c>
      <c r="F58" s="21" t="s">
        <v>20</v>
      </c>
      <c r="G58" s="11" t="s">
        <v>21</v>
      </c>
    </row>
    <row r="59" spans="1:7" ht="12.75">
      <c r="A59" s="42" t="s">
        <v>105</v>
      </c>
      <c r="B59" s="42">
        <v>32343</v>
      </c>
      <c r="C59" s="68" t="s">
        <v>41</v>
      </c>
      <c r="D59" s="11">
        <v>1200</v>
      </c>
      <c r="E59" s="69">
        <v>1500</v>
      </c>
      <c r="F59" s="21" t="s">
        <v>20</v>
      </c>
      <c r="G59" s="11" t="s">
        <v>21</v>
      </c>
    </row>
    <row r="60" spans="1:7" ht="12.75" customHeight="1">
      <c r="A60" s="10" t="s">
        <v>106</v>
      </c>
      <c r="B60" s="10">
        <v>32344</v>
      </c>
      <c r="C60" s="3" t="s">
        <v>107</v>
      </c>
      <c r="D60" s="11">
        <v>1025.6</v>
      </c>
      <c r="E60" s="69">
        <v>1282</v>
      </c>
      <c r="F60" s="21" t="s">
        <v>20</v>
      </c>
      <c r="G60" s="11" t="s">
        <v>21</v>
      </c>
    </row>
    <row r="61" spans="1:7" ht="12.75" customHeight="1">
      <c r="A61" s="10" t="s">
        <v>108</v>
      </c>
      <c r="B61" s="10">
        <v>32349</v>
      </c>
      <c r="C61" s="3" t="s">
        <v>150</v>
      </c>
      <c r="D61" s="11">
        <v>5576.26</v>
      </c>
      <c r="E61" s="70">
        <v>6970.32</v>
      </c>
      <c r="F61" s="21" t="s">
        <v>20</v>
      </c>
      <c r="G61" s="11" t="s">
        <v>21</v>
      </c>
    </row>
    <row r="62" spans="1:7" ht="12.75" customHeight="1">
      <c r="A62" s="47" t="s">
        <v>109</v>
      </c>
      <c r="B62" s="47">
        <v>3235</v>
      </c>
      <c r="C62" s="60" t="s">
        <v>110</v>
      </c>
      <c r="D62" s="11">
        <v>0</v>
      </c>
      <c r="E62" s="11">
        <v>0</v>
      </c>
      <c r="F62" s="21"/>
      <c r="G62" s="11"/>
    </row>
    <row r="63" spans="1:7" ht="12.75" customHeight="1">
      <c r="A63" s="47" t="s">
        <v>111</v>
      </c>
      <c r="B63" s="47">
        <v>3236</v>
      </c>
      <c r="C63" s="51" t="s">
        <v>46</v>
      </c>
      <c r="D63" s="64">
        <f>SUM(D64:D64)</f>
        <v>7200</v>
      </c>
      <c r="E63" s="64">
        <f>SUM(E64)</f>
        <v>9000</v>
      </c>
      <c r="F63" s="73"/>
      <c r="G63" s="66"/>
    </row>
    <row r="64" spans="1:7" ht="12.75" customHeight="1">
      <c r="A64" s="42" t="s">
        <v>127</v>
      </c>
      <c r="B64" s="42">
        <v>32361</v>
      </c>
      <c r="C64" s="43" t="s">
        <v>128</v>
      </c>
      <c r="D64" s="11">
        <v>7200</v>
      </c>
      <c r="E64" s="69">
        <v>9000</v>
      </c>
      <c r="F64" s="12" t="s">
        <v>20</v>
      </c>
      <c r="G64" s="11" t="s">
        <v>26</v>
      </c>
    </row>
    <row r="65" spans="1:7" ht="12.75" customHeight="1">
      <c r="A65" s="47" t="s">
        <v>112</v>
      </c>
      <c r="B65" s="47">
        <v>3237</v>
      </c>
      <c r="C65" s="60" t="s">
        <v>48</v>
      </c>
      <c r="D65" s="64">
        <f>SUM(D66:D66)</f>
        <v>6720</v>
      </c>
      <c r="E65" s="64">
        <f>SUM(E66:E66)</f>
        <v>8400</v>
      </c>
      <c r="F65" s="72"/>
      <c r="G65" s="66"/>
    </row>
    <row r="66" spans="1:7" ht="12.75" customHeight="1">
      <c r="A66" s="42" t="s">
        <v>113</v>
      </c>
      <c r="B66" s="42">
        <v>32379</v>
      </c>
      <c r="C66" s="43" t="s">
        <v>114</v>
      </c>
      <c r="D66" s="11">
        <v>6720</v>
      </c>
      <c r="E66" s="69">
        <v>8400</v>
      </c>
      <c r="F66" s="12" t="s">
        <v>20</v>
      </c>
      <c r="G66" s="11" t="s">
        <v>26</v>
      </c>
    </row>
    <row r="67" spans="1:7" ht="12.75" customHeight="1">
      <c r="A67" s="47" t="s">
        <v>115</v>
      </c>
      <c r="B67" s="47">
        <v>3238</v>
      </c>
      <c r="C67" s="60" t="s">
        <v>50</v>
      </c>
      <c r="D67" s="64">
        <f>SUM(D68:D68)</f>
        <v>5562.69</v>
      </c>
      <c r="E67" s="64">
        <f>SUM(E68:E68)</f>
        <v>6953.36</v>
      </c>
      <c r="F67" s="72"/>
      <c r="G67" s="66"/>
    </row>
    <row r="68" spans="1:7" ht="12.75" customHeight="1">
      <c r="A68" s="42" t="s">
        <v>141</v>
      </c>
      <c r="B68" s="42">
        <v>32389</v>
      </c>
      <c r="C68" s="75" t="s">
        <v>136</v>
      </c>
      <c r="D68" s="40">
        <v>5562.69</v>
      </c>
      <c r="E68" s="40">
        <v>6953.36</v>
      </c>
      <c r="F68" s="21" t="s">
        <v>20</v>
      </c>
      <c r="G68" s="11" t="s">
        <v>21</v>
      </c>
    </row>
    <row r="69" spans="1:7" ht="12.75" customHeight="1">
      <c r="A69" s="47" t="s">
        <v>116</v>
      </c>
      <c r="B69" s="47">
        <v>3239</v>
      </c>
      <c r="C69" s="51" t="s">
        <v>117</v>
      </c>
      <c r="D69" s="27">
        <v>0</v>
      </c>
      <c r="E69" s="27">
        <v>0</v>
      </c>
      <c r="F69" s="29"/>
      <c r="G69" s="28"/>
    </row>
    <row r="70" spans="1:7" ht="12.75" customHeight="1">
      <c r="A70" s="45"/>
      <c r="B70" s="45">
        <v>329</v>
      </c>
      <c r="C70" s="55" t="s">
        <v>120</v>
      </c>
      <c r="D70" s="102">
        <f>SUM(D71+D74+D76)</f>
        <v>5275.46</v>
      </c>
      <c r="E70" s="102">
        <f>SUM(E71+E74+E76)</f>
        <v>6656.82</v>
      </c>
      <c r="F70" s="104"/>
      <c r="G70" s="99"/>
    </row>
    <row r="71" spans="1:7" ht="12.75" customHeight="1">
      <c r="A71" s="47" t="s">
        <v>118</v>
      </c>
      <c r="B71" s="47">
        <v>3292</v>
      </c>
      <c r="C71" s="51" t="s">
        <v>8</v>
      </c>
      <c r="D71" s="64">
        <f>SUM(D72:D73)</f>
        <v>3685.46</v>
      </c>
      <c r="E71" s="64">
        <f>SUM(E72:E73)</f>
        <v>4606.82</v>
      </c>
      <c r="F71" s="73"/>
      <c r="G71" s="66"/>
    </row>
    <row r="72" spans="1:7" ht="12.75" customHeight="1">
      <c r="A72" s="10" t="s">
        <v>142</v>
      </c>
      <c r="B72" s="10">
        <v>32922</v>
      </c>
      <c r="C72" s="3" t="s">
        <v>121</v>
      </c>
      <c r="D72" s="11">
        <v>2617.46</v>
      </c>
      <c r="E72" s="11">
        <v>3271.82</v>
      </c>
      <c r="F72" s="21" t="s">
        <v>20</v>
      </c>
      <c r="G72" s="11" t="s">
        <v>26</v>
      </c>
    </row>
    <row r="73" spans="1:7" ht="12.75" customHeight="1">
      <c r="A73" s="22" t="s">
        <v>143</v>
      </c>
      <c r="B73" s="10">
        <v>32924</v>
      </c>
      <c r="C73" s="3" t="s">
        <v>122</v>
      </c>
      <c r="D73" s="11">
        <v>1068</v>
      </c>
      <c r="E73" s="11">
        <v>1335</v>
      </c>
      <c r="F73" s="21" t="s">
        <v>20</v>
      </c>
      <c r="G73" s="11" t="s">
        <v>149</v>
      </c>
    </row>
    <row r="74" spans="1:7" ht="12.75" customHeight="1">
      <c r="A74" s="9" t="s">
        <v>119</v>
      </c>
      <c r="B74" s="9">
        <v>3293</v>
      </c>
      <c r="C74" s="67" t="s">
        <v>132</v>
      </c>
      <c r="D74" s="64">
        <f>SUM(D75:D75)</f>
        <v>750</v>
      </c>
      <c r="E74" s="64">
        <f>SUM(E75:E75)</f>
        <v>1000</v>
      </c>
      <c r="F74" s="72"/>
      <c r="G74" s="66"/>
    </row>
    <row r="75" spans="1:7" ht="12.75" customHeight="1">
      <c r="A75" s="10" t="s">
        <v>123</v>
      </c>
      <c r="B75" s="10">
        <v>32931</v>
      </c>
      <c r="C75" s="3" t="s">
        <v>133</v>
      </c>
      <c r="D75" s="11">
        <v>750</v>
      </c>
      <c r="E75" s="69">
        <v>1000</v>
      </c>
      <c r="F75" s="21" t="s">
        <v>20</v>
      </c>
      <c r="G75" s="11" t="s">
        <v>21</v>
      </c>
    </row>
    <row r="76" spans="1:7" ht="12.75" customHeight="1">
      <c r="A76" s="47" t="s">
        <v>126</v>
      </c>
      <c r="B76" s="47">
        <v>3294</v>
      </c>
      <c r="C76" s="51" t="s">
        <v>56</v>
      </c>
      <c r="D76" s="64">
        <f>SUM(D77:D77)</f>
        <v>840</v>
      </c>
      <c r="E76" s="64">
        <f>SUM(E77:E77)</f>
        <v>1050</v>
      </c>
      <c r="F76" s="72"/>
      <c r="G76" s="66"/>
    </row>
    <row r="77" spans="1:7" ht="12.75" customHeight="1">
      <c r="A77" s="10" t="s">
        <v>124</v>
      </c>
      <c r="B77" s="10">
        <v>32941</v>
      </c>
      <c r="C77" s="3" t="s">
        <v>125</v>
      </c>
      <c r="D77" s="11">
        <v>840</v>
      </c>
      <c r="E77" s="69">
        <v>1050</v>
      </c>
      <c r="F77" s="21" t="s">
        <v>20</v>
      </c>
      <c r="G77" s="11" t="s">
        <v>21</v>
      </c>
    </row>
    <row r="78" spans="1:7" ht="12.75" customHeight="1">
      <c r="A78" s="62"/>
      <c r="B78" s="109">
        <v>34</v>
      </c>
      <c r="C78" s="110" t="s">
        <v>63</v>
      </c>
      <c r="D78" s="111">
        <f>SUM(D79:D79)</f>
        <v>1280</v>
      </c>
      <c r="E78" s="111">
        <f>SUM(E79:E79)</f>
        <v>1600</v>
      </c>
      <c r="F78" s="77"/>
      <c r="G78" s="78"/>
    </row>
    <row r="79" spans="1:7" ht="12.75" customHeight="1">
      <c r="A79" s="45"/>
      <c r="B79" s="45">
        <v>343</v>
      </c>
      <c r="C79" s="55" t="s">
        <v>59</v>
      </c>
      <c r="D79" s="101">
        <f>SUM(D81:D81)</f>
        <v>1280</v>
      </c>
      <c r="E79" s="101">
        <f>SUM(E80:E80)</f>
        <v>1600</v>
      </c>
      <c r="F79" s="104"/>
      <c r="G79" s="99"/>
    </row>
    <row r="80" spans="1:7" ht="12.75" customHeight="1">
      <c r="A80" s="9" t="s">
        <v>134</v>
      </c>
      <c r="B80" s="9">
        <v>3431</v>
      </c>
      <c r="C80" s="19" t="s">
        <v>60</v>
      </c>
      <c r="D80" s="105">
        <f>SUM(D81:D81)</f>
        <v>1280</v>
      </c>
      <c r="E80" s="105">
        <f>SUM(E81:E81)</f>
        <v>1600</v>
      </c>
      <c r="F80" s="21"/>
      <c r="G80" s="11"/>
    </row>
    <row r="81" spans="1:7" ht="12.75" customHeight="1">
      <c r="A81" s="22" t="s">
        <v>135</v>
      </c>
      <c r="B81" s="10">
        <v>34312</v>
      </c>
      <c r="C81" s="3" t="s">
        <v>61</v>
      </c>
      <c r="D81" s="11">
        <v>1280</v>
      </c>
      <c r="E81" s="69">
        <v>1600</v>
      </c>
      <c r="F81" s="21" t="s">
        <v>20</v>
      </c>
      <c r="G81" s="11" t="s">
        <v>21</v>
      </c>
    </row>
    <row r="82" spans="1:7" ht="12.75" customHeight="1">
      <c r="A82" s="82"/>
      <c r="B82" s="112" t="s">
        <v>144</v>
      </c>
      <c r="C82" s="90" t="s">
        <v>145</v>
      </c>
      <c r="D82" s="113">
        <f>SUM(D84:D84)</f>
        <v>4003.2</v>
      </c>
      <c r="E82" s="114">
        <f>SUM(E84:E84)</f>
        <v>5004</v>
      </c>
      <c r="F82" s="91"/>
      <c r="G82" s="92"/>
    </row>
    <row r="83" spans="1:7" ht="12.75" customHeight="1">
      <c r="A83" s="94"/>
      <c r="B83" s="95">
        <v>372</v>
      </c>
      <c r="C83" s="96" t="s">
        <v>146</v>
      </c>
      <c r="D83" s="106">
        <f>SUM(D84:D84)</f>
        <v>4003.2</v>
      </c>
      <c r="E83" s="106">
        <f>SUM(E84:E84)</f>
        <v>5004</v>
      </c>
      <c r="F83" s="97"/>
      <c r="G83" s="98"/>
    </row>
    <row r="84" spans="1:7" ht="12.75" customHeight="1">
      <c r="A84" s="80"/>
      <c r="B84" s="83">
        <v>37223</v>
      </c>
      <c r="C84" s="79" t="s">
        <v>147</v>
      </c>
      <c r="D84" s="84">
        <v>4003.2</v>
      </c>
      <c r="E84" s="84">
        <v>5004</v>
      </c>
      <c r="F84" s="85" t="s">
        <v>20</v>
      </c>
      <c r="G84" s="84" t="s">
        <v>148</v>
      </c>
    </row>
    <row r="85" spans="1:7" ht="12.75" customHeight="1">
      <c r="A85" s="81"/>
      <c r="B85" s="18"/>
      <c r="C85" s="107" t="s">
        <v>64</v>
      </c>
      <c r="D85" s="39"/>
      <c r="E85" s="39"/>
      <c r="F85" s="38"/>
      <c r="G85" s="39"/>
    </row>
    <row r="86" spans="1:7" ht="12.75" customHeight="1">
      <c r="A86" s="81"/>
      <c r="B86" s="18">
        <v>42411</v>
      </c>
      <c r="C86" s="37" t="s">
        <v>155</v>
      </c>
      <c r="D86" s="93">
        <v>640</v>
      </c>
      <c r="E86" s="93">
        <v>800</v>
      </c>
      <c r="F86" s="38"/>
      <c r="G86" s="39"/>
    </row>
    <row r="87" spans="1:7" ht="12.75" customHeight="1">
      <c r="A87" s="81"/>
      <c r="B87" s="18">
        <v>42211</v>
      </c>
      <c r="C87" s="37" t="s">
        <v>154</v>
      </c>
      <c r="D87" s="93">
        <v>8000</v>
      </c>
      <c r="E87" s="93">
        <v>10000</v>
      </c>
      <c r="F87" s="38"/>
      <c r="G87" s="39"/>
    </row>
    <row r="88" spans="1:7" ht="12.75" customHeight="1">
      <c r="A88" s="81"/>
      <c r="B88" s="18">
        <v>42212</v>
      </c>
      <c r="C88" s="37" t="s">
        <v>131</v>
      </c>
      <c r="D88" s="93">
        <v>14724</v>
      </c>
      <c r="E88" s="93">
        <v>18405</v>
      </c>
      <c r="F88" s="38"/>
      <c r="G88" s="39"/>
    </row>
    <row r="89" spans="1:7" ht="18" customHeight="1" thickBot="1">
      <c r="A89" s="117"/>
      <c r="B89" s="117"/>
      <c r="C89" s="118" t="s">
        <v>6</v>
      </c>
      <c r="D89" s="119">
        <f>SUM(D11+D78+D82+D86+D88)</f>
        <v>113445.21</v>
      </c>
      <c r="E89" s="119">
        <f>SUM(E11+E78+E82+E86+E88)</f>
        <v>142056.5</v>
      </c>
      <c r="F89" s="120"/>
      <c r="G89" s="121">
        <f>SUM(G14:G81)</f>
        <v>0</v>
      </c>
    </row>
    <row r="90" spans="1:7" ht="18" customHeight="1">
      <c r="A90" s="14"/>
      <c r="B90" s="14"/>
      <c r="C90" s="4"/>
      <c r="D90" s="15"/>
      <c r="E90" s="16"/>
      <c r="F90" s="33"/>
      <c r="G90" s="16"/>
    </row>
    <row r="91" spans="1:7" ht="18" customHeight="1">
      <c r="A91" s="14"/>
      <c r="B91" s="14"/>
      <c r="C91" s="4"/>
      <c r="D91" s="15"/>
      <c r="E91" s="16"/>
      <c r="F91" s="33"/>
      <c r="G91" s="30" t="s">
        <v>139</v>
      </c>
    </row>
    <row r="92" spans="1:7" ht="18" customHeight="1">
      <c r="A92" s="14"/>
      <c r="B92" s="14"/>
      <c r="C92" s="4"/>
      <c r="D92" s="15"/>
      <c r="E92" s="16"/>
      <c r="F92" s="33"/>
      <c r="G92" s="25" t="s">
        <v>140</v>
      </c>
    </row>
    <row r="93" spans="1:7" ht="12.75">
      <c r="A93" s="14"/>
      <c r="B93" s="14"/>
      <c r="C93" s="4"/>
      <c r="D93" s="15"/>
      <c r="E93" s="16"/>
      <c r="F93" s="33"/>
      <c r="G93" s="16"/>
    </row>
    <row r="94" spans="1:7" ht="21" customHeight="1">
      <c r="A94" s="14"/>
      <c r="B94" s="14"/>
      <c r="C94" s="4"/>
      <c r="D94" s="15"/>
      <c r="E94" s="16"/>
      <c r="F94" s="33"/>
      <c r="G94" s="16"/>
    </row>
    <row r="106" ht="12.75">
      <c r="G106" s="36" t="s">
        <v>5</v>
      </c>
    </row>
  </sheetData>
  <sheetProtection/>
  <mergeCells count="4">
    <mergeCell ref="A1:G1"/>
    <mergeCell ref="A8:G8"/>
    <mergeCell ref="F21:F27"/>
    <mergeCell ref="G21:G27"/>
  </mergeCells>
  <printOptions/>
  <pageMargins left="0.15748031496062992" right="0.15748031496062992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 lipovac</cp:lastModifiedBy>
  <cp:lastPrinted>2017-01-04T08:08:54Z</cp:lastPrinted>
  <dcterms:created xsi:type="dcterms:W3CDTF">1996-10-14T23:33:28Z</dcterms:created>
  <dcterms:modified xsi:type="dcterms:W3CDTF">2017-01-04T08:09:51Z</dcterms:modified>
  <cp:category/>
  <cp:version/>
  <cp:contentType/>
  <cp:contentStatus/>
</cp:coreProperties>
</file>